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Бюджет!$A$1:$I$47</definedName>
  </definedNames>
  <calcPr calcId="144525"/>
</workbook>
</file>

<file path=xl/calcChain.xml><?xml version="1.0" encoding="utf-8"?>
<calcChain xmlns="http://schemas.openxmlformats.org/spreadsheetml/2006/main">
  <c r="H29" i="3" l="1"/>
  <c r="G29" i="3"/>
  <c r="I34" i="3"/>
  <c r="I13" i="3" l="1"/>
  <c r="H22" i="3" l="1"/>
  <c r="H15" i="3" l="1"/>
  <c r="I31" i="3" l="1"/>
  <c r="I39" i="3" l="1"/>
  <c r="G15" i="3" l="1"/>
  <c r="I18" i="3"/>
  <c r="I17" i="3"/>
  <c r="I30" i="3" l="1"/>
  <c r="I25" i="3" l="1"/>
  <c r="I22" i="3"/>
  <c r="I33" i="3"/>
  <c r="I21" i="3" l="1"/>
  <c r="I23" i="3" l="1"/>
  <c r="I32" i="3" l="1"/>
  <c r="I29" i="3"/>
  <c r="I9" i="3"/>
  <c r="I7" i="3" l="1"/>
  <c r="H27" i="3" l="1"/>
  <c r="H14" i="3" l="1"/>
  <c r="H40" i="3" s="1"/>
  <c r="I8" i="3"/>
  <c r="I36" i="3" l="1"/>
  <c r="I16" i="3" l="1"/>
  <c r="G27" i="3"/>
  <c r="G14" i="3" s="1"/>
  <c r="G40" i="3" s="1"/>
  <c r="I28" i="3"/>
  <c r="I26" i="3"/>
  <c r="I24" i="3"/>
  <c r="I20" i="3"/>
  <c r="I19" i="3"/>
  <c r="I11" i="3"/>
  <c r="I10" i="3"/>
  <c r="I27" i="3" l="1"/>
  <c r="I12" i="3"/>
  <c r="I15" i="3"/>
  <c r="I35" i="3"/>
  <c r="I37" i="3"/>
  <c r="I38" i="3"/>
  <c r="I6" i="3"/>
  <c r="I14" i="3" l="1"/>
  <c r="I40" i="3"/>
</calcChain>
</file>

<file path=xl/sharedStrings.xml><?xml version="1.0" encoding="utf-8"?>
<sst xmlns="http://schemas.openxmlformats.org/spreadsheetml/2006/main" count="206" uniqueCount="101">
  <si>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</si>
  <si>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</si>
  <si>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</si>
  <si>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</si>
  <si>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</si>
  <si>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</si>
  <si>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</si>
  <si>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</si>
  <si>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</si>
  <si>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</si>
  <si>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</si>
  <si>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</si>
  <si>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</si>
  <si>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</si>
  <si>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</si>
  <si>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</si>
  <si>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</si>
  <si>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</si>
  <si>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</si>
  <si>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</si>
  <si>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</si>
  <si>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</si>
  <si>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</si>
  <si>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</si>
  <si>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</si>
  <si>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</si>
  <si>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</si>
  <si>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</si>
  <si>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</si>
  <si>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</si>
  <si>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</si>
  <si>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</si>
  <si>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</si>
  <si>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</si>
  <si>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</si>
  <si>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</si>
  <si>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</si>
  <si>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</si>
  <si>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</si>
  <si>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</si>
  <si>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</si>
  <si>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</si>
  <si>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</si>
  <si>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</si>
  <si>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</si>
  <si>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</si>
  <si>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</si>
  <si>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</si>
  <si>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</si>
  <si>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</si>
  <si>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</si>
  <si>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</si>
  <si>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</si>
  <si>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</si>
  <si>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</si>
  <si>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</si>
  <si>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</si>
  <si>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</si>
  <si>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</si>
  <si>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</si>
  <si>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</si>
  <si>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</si>
  <si>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</si>
  <si>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</si>
  <si>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</si>
  <si>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</si>
  <si>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</si>
  <si>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</si>
  <si>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</si>
  <si>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</si>
  <si>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</si>
  <si>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</si>
  <si>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</si>
  <si>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</si>
  <si>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</si>
  <si>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</si>
  <si>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</si>
  <si>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</si>
  <si>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</si>
  <si>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</si>
  <si>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</si>
  <si>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</si>
  <si>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</si>
  <si>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</si>
  <si>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</si>
  <si>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</si>
  <si>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</si>
  <si>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</si>
  <si>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</si>
  <si>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</si>
  <si>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</si>
  <si>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</si>
  <si>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</si>
  <si>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</si>
  <si>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</si>
  <si>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</si>
  <si>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</si>
  <si>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</si>
  <si>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</si>
  <si>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Информация об исполнении муниципальных программ  и подпрограмм 
муниципального образования Куйтунский район на 01.01.2019 г.</t>
  </si>
  <si>
    <t>8.3.4.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</si>
</sst>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7"/>
  <sheetViews>
    <sheetView showGridLines="0" tabSelected="1" view="pageBreakPreview" topLeftCell="A18" zoomScaleNormal="145" zoomScaleSheetLayoutView="100" workbookViewId="0">
      <selection activeCell="G26" sqref="G26:H26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31" t="s">
        <v>99</v>
      </c>
      <c r="B1" s="31"/>
      <c r="C1" s="31"/>
      <c r="D1" s="31"/>
      <c r="E1" s="31"/>
      <c r="F1" s="31"/>
      <c r="G1" s="31"/>
      <c r="H1" s="31"/>
      <c r="I1" s="31"/>
    </row>
    <row r="2" spans="1:9" x14ac:dyDescent="0.2">
      <c r="B2" s="29"/>
      <c r="C2" s="29"/>
      <c r="D2" s="29"/>
      <c r="E2" s="29"/>
      <c r="F2" s="29"/>
      <c r="G2" s="30"/>
      <c r="H2" s="30"/>
      <c r="I2" s="30"/>
    </row>
    <row r="3" spans="1:9" x14ac:dyDescent="0.2">
      <c r="G3" s="4"/>
      <c r="H3" s="37" t="s">
        <v>0</v>
      </c>
      <c r="I3" s="37"/>
    </row>
    <row r="4" spans="1:9" x14ac:dyDescent="0.2">
      <c r="A4" s="32" t="s">
        <v>2</v>
      </c>
      <c r="B4" s="32" t="s">
        <v>3</v>
      </c>
      <c r="C4" s="34" t="s">
        <v>20</v>
      </c>
      <c r="D4" s="35"/>
      <c r="E4" s="35"/>
      <c r="F4" s="36"/>
      <c r="G4" s="32" t="s">
        <v>57</v>
      </c>
      <c r="H4" s="32" t="s">
        <v>4</v>
      </c>
      <c r="I4" s="32" t="s">
        <v>5</v>
      </c>
    </row>
    <row r="5" spans="1:9" ht="52.5" customHeight="1" x14ac:dyDescent="0.2">
      <c r="A5" s="33"/>
      <c r="B5" s="33"/>
      <c r="C5" s="11" t="s">
        <v>21</v>
      </c>
      <c r="D5" s="11" t="s">
        <v>22</v>
      </c>
      <c r="E5" s="11" t="s">
        <v>23</v>
      </c>
      <c r="F5" s="11" t="s">
        <v>24</v>
      </c>
      <c r="G5" s="33"/>
      <c r="H5" s="33"/>
      <c r="I5" s="33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35</v>
      </c>
      <c r="I6" s="12">
        <f>H6/G6</f>
        <v>1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69</v>
      </c>
      <c r="F7" s="11" t="s">
        <v>61</v>
      </c>
      <c r="G7" s="5">
        <v>118</v>
      </c>
      <c r="H7" s="5">
        <v>118</v>
      </c>
      <c r="I7" s="12">
        <f>H7/G7</f>
        <v>1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567</v>
      </c>
      <c r="H8" s="5">
        <v>555</v>
      </c>
      <c r="I8" s="12">
        <f t="shared" ref="I8:I9" si="0">H8/G8</f>
        <v>0.97883597883597884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1847</v>
      </c>
      <c r="H9" s="5">
        <v>1835.5</v>
      </c>
      <c r="I9" s="12">
        <f t="shared" si="0"/>
        <v>0.9937736870600975</v>
      </c>
    </row>
    <row r="10" spans="1:9" ht="21.75" customHeight="1" x14ac:dyDescent="0.2">
      <c r="A10" s="9">
        <v>5</v>
      </c>
      <c r="B10" s="10" t="s">
        <v>71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430.6</v>
      </c>
      <c r="H10" s="5">
        <v>416.7</v>
      </c>
      <c r="I10" s="12">
        <f>H10/G10</f>
        <v>0.96771946121690655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68</v>
      </c>
      <c r="H11" s="5">
        <v>60.8</v>
      </c>
      <c r="I11" s="12">
        <f>H11/G11</f>
        <v>0.89411764705882346</v>
      </c>
    </row>
    <row r="12" spans="1:9" ht="35.25" customHeight="1" x14ac:dyDescent="0.2">
      <c r="A12" s="9">
        <v>7</v>
      </c>
      <c r="B12" s="10" t="s">
        <v>72</v>
      </c>
      <c r="C12" s="11" t="s">
        <v>25</v>
      </c>
      <c r="D12" s="11" t="s">
        <v>34</v>
      </c>
      <c r="E12" s="11" t="s">
        <v>35</v>
      </c>
      <c r="F12" s="11" t="s">
        <v>62</v>
      </c>
      <c r="G12" s="26">
        <v>351.6</v>
      </c>
      <c r="H12" s="26">
        <v>351.6</v>
      </c>
      <c r="I12" s="12">
        <f t="shared" ref="I12:I39" si="1">H12/G12</f>
        <v>1</v>
      </c>
    </row>
    <row r="13" spans="1:9" ht="94.5" x14ac:dyDescent="0.2">
      <c r="A13" s="9" t="s">
        <v>96</v>
      </c>
      <c r="B13" s="10" t="s">
        <v>98</v>
      </c>
      <c r="C13" s="11" t="s">
        <v>25</v>
      </c>
      <c r="D13" s="11" t="s">
        <v>34</v>
      </c>
      <c r="E13" s="11" t="s">
        <v>97</v>
      </c>
      <c r="F13" s="11" t="s">
        <v>62</v>
      </c>
      <c r="G13" s="5">
        <v>15.5</v>
      </c>
      <c r="H13" s="5">
        <v>15.5</v>
      </c>
      <c r="I13" s="12">
        <f t="shared" si="1"/>
        <v>1</v>
      </c>
    </row>
    <row r="14" spans="1:9" ht="16.5" customHeight="1" x14ac:dyDescent="0.2">
      <c r="A14" s="9">
        <v>8</v>
      </c>
      <c r="B14" s="10" t="s">
        <v>14</v>
      </c>
      <c r="C14" s="11" t="s">
        <v>32</v>
      </c>
      <c r="D14" s="11"/>
      <c r="E14" s="11"/>
      <c r="F14" s="11"/>
      <c r="G14" s="26">
        <f>G15+G27+G29</f>
        <v>6947.1999999999989</v>
      </c>
      <c r="H14" s="26">
        <f>H15+H27+H29</f>
        <v>6503</v>
      </c>
      <c r="I14" s="12">
        <f t="shared" si="1"/>
        <v>0.93606057116536168</v>
      </c>
    </row>
    <row r="15" spans="1:9" x14ac:dyDescent="0.2">
      <c r="A15" s="9" t="s">
        <v>47</v>
      </c>
      <c r="B15" s="10" t="s">
        <v>14</v>
      </c>
      <c r="C15" s="11" t="s">
        <v>32</v>
      </c>
      <c r="D15" s="11"/>
      <c r="E15" s="11"/>
      <c r="F15" s="11" t="s">
        <v>62</v>
      </c>
      <c r="G15" s="26">
        <f>G16+G19+G20+G24+G26+G23+G21+G22+G25+G17+G18</f>
        <v>6434.6999999999989</v>
      </c>
      <c r="H15" s="26">
        <f>H16+H17+H18+H19+H20+H21+H22+H23+H24+H25+H26</f>
        <v>6035.2</v>
      </c>
      <c r="I15" s="12">
        <f t="shared" si="1"/>
        <v>0.93791474350008563</v>
      </c>
    </row>
    <row r="16" spans="1:9" ht="22.5" x14ac:dyDescent="0.2">
      <c r="A16" s="15" t="s">
        <v>48</v>
      </c>
      <c r="B16" s="16" t="s">
        <v>15</v>
      </c>
      <c r="C16" s="13" t="s">
        <v>32</v>
      </c>
      <c r="D16" s="13" t="s">
        <v>36</v>
      </c>
      <c r="E16" s="13" t="s">
        <v>37</v>
      </c>
      <c r="F16" s="13" t="s">
        <v>62</v>
      </c>
      <c r="G16" s="25">
        <v>284.8</v>
      </c>
      <c r="H16" s="25">
        <v>284.2</v>
      </c>
      <c r="I16" s="14">
        <f t="shared" si="1"/>
        <v>0.99789325842696619</v>
      </c>
    </row>
    <row r="17" spans="1:9" s="24" customFormat="1" ht="101.25" x14ac:dyDescent="0.2">
      <c r="A17" s="15" t="s">
        <v>49</v>
      </c>
      <c r="B17" s="16" t="s">
        <v>85</v>
      </c>
      <c r="C17" s="13" t="s">
        <v>32</v>
      </c>
      <c r="D17" s="13" t="s">
        <v>30</v>
      </c>
      <c r="E17" s="13" t="s">
        <v>83</v>
      </c>
      <c r="F17" s="13" t="s">
        <v>62</v>
      </c>
      <c r="G17" s="6">
        <v>186.7</v>
      </c>
      <c r="H17" s="6">
        <v>186.7</v>
      </c>
      <c r="I17" s="14">
        <f t="shared" si="1"/>
        <v>1</v>
      </c>
    </row>
    <row r="18" spans="1:9" s="24" customFormat="1" ht="90" x14ac:dyDescent="0.2">
      <c r="A18" s="15" t="s">
        <v>50</v>
      </c>
      <c r="B18" s="16" t="s">
        <v>86</v>
      </c>
      <c r="C18" s="13" t="s">
        <v>32</v>
      </c>
      <c r="D18" s="13" t="s">
        <v>30</v>
      </c>
      <c r="E18" s="13" t="s">
        <v>87</v>
      </c>
      <c r="F18" s="13" t="s">
        <v>62</v>
      </c>
      <c r="G18" s="6">
        <v>111</v>
      </c>
      <c r="H18" s="6">
        <v>111</v>
      </c>
      <c r="I18" s="14">
        <f t="shared" si="1"/>
        <v>1</v>
      </c>
    </row>
    <row r="19" spans="1:9" x14ac:dyDescent="0.2">
      <c r="A19" s="15" t="s">
        <v>51</v>
      </c>
      <c r="B19" s="16" t="s">
        <v>16</v>
      </c>
      <c r="C19" s="13" t="s">
        <v>32</v>
      </c>
      <c r="D19" s="13" t="s">
        <v>36</v>
      </c>
      <c r="E19" s="13" t="s">
        <v>37</v>
      </c>
      <c r="F19" s="13" t="s">
        <v>62</v>
      </c>
      <c r="G19" s="25">
        <v>142.4</v>
      </c>
      <c r="H19" s="25">
        <v>129.69999999999999</v>
      </c>
      <c r="I19" s="14">
        <f t="shared" si="1"/>
        <v>0.91081460674157289</v>
      </c>
    </row>
    <row r="20" spans="1:9" x14ac:dyDescent="0.2">
      <c r="A20" s="15" t="s">
        <v>52</v>
      </c>
      <c r="B20" s="16" t="s">
        <v>17</v>
      </c>
      <c r="C20" s="13" t="s">
        <v>32</v>
      </c>
      <c r="D20" s="13" t="s">
        <v>36</v>
      </c>
      <c r="E20" s="13" t="s">
        <v>37</v>
      </c>
      <c r="F20" s="13" t="s">
        <v>62</v>
      </c>
      <c r="G20" s="25">
        <v>159</v>
      </c>
      <c r="H20" s="25">
        <v>159</v>
      </c>
      <c r="I20" s="14">
        <f t="shared" si="1"/>
        <v>1</v>
      </c>
    </row>
    <row r="21" spans="1:9" s="24" customFormat="1" ht="45" x14ac:dyDescent="0.2">
      <c r="A21" s="15" t="s">
        <v>53</v>
      </c>
      <c r="B21" s="16" t="s">
        <v>74</v>
      </c>
      <c r="C21" s="13" t="s">
        <v>32</v>
      </c>
      <c r="D21" s="13" t="s">
        <v>46</v>
      </c>
      <c r="E21" s="13" t="s">
        <v>73</v>
      </c>
      <c r="F21" s="13" t="s">
        <v>62</v>
      </c>
      <c r="G21" s="6">
        <v>216.2</v>
      </c>
      <c r="H21" s="6">
        <v>216.2</v>
      </c>
      <c r="I21" s="14">
        <f t="shared" si="1"/>
        <v>1</v>
      </c>
    </row>
    <row r="22" spans="1:9" ht="22.5" x14ac:dyDescent="0.2">
      <c r="A22" s="15" t="s">
        <v>54</v>
      </c>
      <c r="B22" s="16" t="s">
        <v>77</v>
      </c>
      <c r="C22" s="13" t="s">
        <v>32</v>
      </c>
      <c r="D22" s="13" t="s">
        <v>36</v>
      </c>
      <c r="E22" s="13" t="s">
        <v>37</v>
      </c>
      <c r="F22" s="13" t="s">
        <v>62</v>
      </c>
      <c r="G22" s="25">
        <v>36.4</v>
      </c>
      <c r="H22" s="25">
        <f>25.8+10.5</f>
        <v>36.299999999999997</v>
      </c>
      <c r="I22" s="14">
        <f t="shared" si="1"/>
        <v>0.99725274725274726</v>
      </c>
    </row>
    <row r="23" spans="1:9" ht="33.75" x14ac:dyDescent="0.2">
      <c r="A23" s="15" t="s">
        <v>70</v>
      </c>
      <c r="B23" s="16" t="s">
        <v>68</v>
      </c>
      <c r="C23" s="13" t="s">
        <v>32</v>
      </c>
      <c r="D23" s="13" t="s">
        <v>36</v>
      </c>
      <c r="E23" s="13" t="s">
        <v>37</v>
      </c>
      <c r="F23" s="13" t="s">
        <v>62</v>
      </c>
      <c r="G23" s="25">
        <v>100</v>
      </c>
      <c r="H23" s="25">
        <v>100</v>
      </c>
      <c r="I23" s="14">
        <f t="shared" si="1"/>
        <v>1</v>
      </c>
    </row>
    <row r="24" spans="1:9" x14ac:dyDescent="0.2">
      <c r="A24" s="15" t="s">
        <v>80</v>
      </c>
      <c r="B24" s="16" t="s">
        <v>18</v>
      </c>
      <c r="C24" s="13" t="s">
        <v>32</v>
      </c>
      <c r="D24" s="13" t="s">
        <v>36</v>
      </c>
      <c r="E24" s="13" t="s">
        <v>37</v>
      </c>
      <c r="F24" s="13" t="s">
        <v>62</v>
      </c>
      <c r="G24" s="25">
        <v>947.1</v>
      </c>
      <c r="H24" s="25">
        <v>816.6</v>
      </c>
      <c r="I24" s="14">
        <f t="shared" si="1"/>
        <v>0.8622109597719354</v>
      </c>
    </row>
    <row r="25" spans="1:9" s="24" customFormat="1" ht="67.5" x14ac:dyDescent="0.2">
      <c r="A25" s="15" t="s">
        <v>88</v>
      </c>
      <c r="B25" s="16" t="s">
        <v>78</v>
      </c>
      <c r="C25" s="13" t="s">
        <v>32</v>
      </c>
      <c r="D25" s="13" t="s">
        <v>46</v>
      </c>
      <c r="E25" s="13" t="s">
        <v>79</v>
      </c>
      <c r="F25" s="13" t="s">
        <v>62</v>
      </c>
      <c r="G25" s="6">
        <v>340.9</v>
      </c>
      <c r="H25" s="6">
        <v>340.2</v>
      </c>
      <c r="I25" s="14">
        <f t="shared" si="1"/>
        <v>0.99794661190965095</v>
      </c>
    </row>
    <row r="26" spans="1:9" ht="22.5" x14ac:dyDescent="0.2">
      <c r="A26" s="15" t="s">
        <v>89</v>
      </c>
      <c r="B26" s="17" t="s">
        <v>19</v>
      </c>
      <c r="C26" s="13" t="s">
        <v>32</v>
      </c>
      <c r="D26" s="13" t="s">
        <v>36</v>
      </c>
      <c r="E26" s="13" t="s">
        <v>37</v>
      </c>
      <c r="F26" s="13" t="s">
        <v>62</v>
      </c>
      <c r="G26" s="25">
        <v>3910.2</v>
      </c>
      <c r="H26" s="25">
        <v>3655.3</v>
      </c>
      <c r="I26" s="14">
        <f t="shared" ref="I26" si="2">H26/G26</f>
        <v>0.93481151859239942</v>
      </c>
    </row>
    <row r="27" spans="1:9" x14ac:dyDescent="0.2">
      <c r="A27" s="9" t="s">
        <v>58</v>
      </c>
      <c r="B27" s="10" t="s">
        <v>14</v>
      </c>
      <c r="C27" s="11" t="s">
        <v>32</v>
      </c>
      <c r="D27" s="11" t="s">
        <v>36</v>
      </c>
      <c r="E27" s="11" t="s">
        <v>37</v>
      </c>
      <c r="F27" s="11" t="s">
        <v>63</v>
      </c>
      <c r="G27" s="5">
        <f>G28</f>
        <v>20</v>
      </c>
      <c r="H27" s="5">
        <f>H28</f>
        <v>20</v>
      </c>
      <c r="I27" s="12">
        <f>H27/G27</f>
        <v>1</v>
      </c>
    </row>
    <row r="28" spans="1:9" ht="22.5" x14ac:dyDescent="0.2">
      <c r="A28" s="18" t="s">
        <v>59</v>
      </c>
      <c r="B28" s="16" t="s">
        <v>41</v>
      </c>
      <c r="C28" s="13" t="s">
        <v>32</v>
      </c>
      <c r="D28" s="13" t="s">
        <v>36</v>
      </c>
      <c r="E28" s="13" t="s">
        <v>37</v>
      </c>
      <c r="F28" s="13" t="s">
        <v>63</v>
      </c>
      <c r="G28" s="6">
        <v>20</v>
      </c>
      <c r="H28" s="6">
        <v>20</v>
      </c>
      <c r="I28" s="12">
        <f t="shared" ref="I28:I32" si="3">H28/G28</f>
        <v>1</v>
      </c>
    </row>
    <row r="29" spans="1:9" x14ac:dyDescent="0.2">
      <c r="A29" s="23" t="s">
        <v>65</v>
      </c>
      <c r="B29" s="10" t="s">
        <v>14</v>
      </c>
      <c r="C29" s="11" t="s">
        <v>32</v>
      </c>
      <c r="D29" s="11"/>
      <c r="E29" s="11"/>
      <c r="F29" s="11" t="s">
        <v>64</v>
      </c>
      <c r="G29" s="26">
        <f>G33+G32+G30+G31+G34</f>
        <v>492.5</v>
      </c>
      <c r="H29" s="26">
        <f>H33+H32+H30+H31+H34</f>
        <v>447.8</v>
      </c>
      <c r="I29" s="12">
        <f t="shared" si="3"/>
        <v>0.90923857868020308</v>
      </c>
    </row>
    <row r="30" spans="1:9" s="24" customFormat="1" ht="90" x14ac:dyDescent="0.2">
      <c r="A30" s="18" t="s">
        <v>66</v>
      </c>
      <c r="B30" s="16" t="s">
        <v>84</v>
      </c>
      <c r="C30" s="13" t="s">
        <v>32</v>
      </c>
      <c r="D30" s="13" t="s">
        <v>30</v>
      </c>
      <c r="E30" s="13" t="s">
        <v>83</v>
      </c>
      <c r="F30" s="13" t="s">
        <v>64</v>
      </c>
      <c r="G30" s="6">
        <v>39.299999999999997</v>
      </c>
      <c r="H30" s="6">
        <v>39.299999999999997</v>
      </c>
      <c r="I30" s="12">
        <f t="shared" si="3"/>
        <v>1</v>
      </c>
    </row>
    <row r="31" spans="1:9" ht="22.5" x14ac:dyDescent="0.2">
      <c r="A31" s="15" t="s">
        <v>48</v>
      </c>
      <c r="B31" s="16" t="s">
        <v>15</v>
      </c>
      <c r="C31" s="13" t="s">
        <v>32</v>
      </c>
      <c r="D31" s="13" t="s">
        <v>36</v>
      </c>
      <c r="E31" s="13" t="s">
        <v>37</v>
      </c>
      <c r="F31" s="13" t="s">
        <v>64</v>
      </c>
      <c r="G31" s="25">
        <v>31.9</v>
      </c>
      <c r="H31" s="25">
        <v>31.9</v>
      </c>
      <c r="I31" s="14">
        <f t="shared" si="3"/>
        <v>1</v>
      </c>
    </row>
    <row r="32" spans="1:9" s="24" customFormat="1" ht="22.5" x14ac:dyDescent="0.2">
      <c r="A32" s="18" t="s">
        <v>81</v>
      </c>
      <c r="B32" s="17" t="s">
        <v>19</v>
      </c>
      <c r="C32" s="13" t="s">
        <v>32</v>
      </c>
      <c r="D32" s="13" t="s">
        <v>36</v>
      </c>
      <c r="E32" s="13" t="s">
        <v>37</v>
      </c>
      <c r="F32" s="13" t="s">
        <v>64</v>
      </c>
      <c r="G32" s="25">
        <v>165.8</v>
      </c>
      <c r="H32" s="25">
        <v>165.8</v>
      </c>
      <c r="I32" s="12">
        <f t="shared" si="3"/>
        <v>1</v>
      </c>
    </row>
    <row r="33" spans="1:9" ht="56.25" x14ac:dyDescent="0.2">
      <c r="A33" s="15" t="s">
        <v>82</v>
      </c>
      <c r="B33" s="16" t="s">
        <v>75</v>
      </c>
      <c r="C33" s="13" t="s">
        <v>32</v>
      </c>
      <c r="D33" s="13" t="s">
        <v>46</v>
      </c>
      <c r="E33" s="13" t="s">
        <v>76</v>
      </c>
      <c r="F33" s="13" t="s">
        <v>64</v>
      </c>
      <c r="G33" s="6">
        <v>118</v>
      </c>
      <c r="H33" s="6">
        <v>73.3</v>
      </c>
      <c r="I33" s="14">
        <f>H33/G33</f>
        <v>0.62118644067796602</v>
      </c>
    </row>
    <row r="34" spans="1:9" x14ac:dyDescent="0.2">
      <c r="A34" s="15" t="s">
        <v>100</v>
      </c>
      <c r="B34" s="16" t="s">
        <v>18</v>
      </c>
      <c r="C34" s="13" t="s">
        <v>32</v>
      </c>
      <c r="D34" s="13" t="s">
        <v>36</v>
      </c>
      <c r="E34" s="13" t="s">
        <v>37</v>
      </c>
      <c r="F34" s="13" t="s">
        <v>64</v>
      </c>
      <c r="G34" s="25">
        <v>137.5</v>
      </c>
      <c r="H34" s="25">
        <v>137.5</v>
      </c>
      <c r="I34" s="14">
        <f t="shared" ref="I34" si="4">H34/G34</f>
        <v>1</v>
      </c>
    </row>
    <row r="35" spans="1:9" ht="42" x14ac:dyDescent="0.2">
      <c r="A35" s="9">
        <v>9</v>
      </c>
      <c r="B35" s="10" t="s">
        <v>60</v>
      </c>
      <c r="C35" s="11" t="s">
        <v>25</v>
      </c>
      <c r="D35" s="11" t="s">
        <v>30</v>
      </c>
      <c r="E35" s="11" t="s">
        <v>38</v>
      </c>
      <c r="F35" s="11" t="s">
        <v>62</v>
      </c>
      <c r="G35" s="5">
        <v>33</v>
      </c>
      <c r="H35" s="5">
        <v>31.7</v>
      </c>
      <c r="I35" s="12">
        <f t="shared" si="1"/>
        <v>0.96060606060606057</v>
      </c>
    </row>
    <row r="36" spans="1:9" ht="42" x14ac:dyDescent="0.2">
      <c r="A36" s="9">
        <v>10</v>
      </c>
      <c r="B36" s="10" t="s">
        <v>60</v>
      </c>
      <c r="C36" s="11" t="s">
        <v>32</v>
      </c>
      <c r="D36" s="11" t="s">
        <v>30</v>
      </c>
      <c r="E36" s="11" t="s">
        <v>38</v>
      </c>
      <c r="F36" s="11" t="s">
        <v>62</v>
      </c>
      <c r="G36" s="5">
        <v>20</v>
      </c>
      <c r="H36" s="5">
        <v>20</v>
      </c>
      <c r="I36" s="12">
        <f t="shared" si="1"/>
        <v>1</v>
      </c>
    </row>
    <row r="37" spans="1:9" ht="31.5" x14ac:dyDescent="0.2">
      <c r="A37" s="9">
        <v>11</v>
      </c>
      <c r="B37" s="10" t="s">
        <v>43</v>
      </c>
      <c r="C37" s="11" t="s">
        <v>25</v>
      </c>
      <c r="D37" s="11" t="s">
        <v>39</v>
      </c>
      <c r="E37" s="11" t="s">
        <v>40</v>
      </c>
      <c r="F37" s="11" t="s">
        <v>62</v>
      </c>
      <c r="G37" s="5">
        <v>77.5</v>
      </c>
      <c r="H37" s="5">
        <v>77.099999999999994</v>
      </c>
      <c r="I37" s="12">
        <f t="shared" si="1"/>
        <v>0.99483870967741928</v>
      </c>
    </row>
    <row r="38" spans="1:9" ht="73.5" x14ac:dyDescent="0.2">
      <c r="A38" s="9">
        <v>12</v>
      </c>
      <c r="B38" s="10" t="s">
        <v>44</v>
      </c>
      <c r="C38" s="11" t="s">
        <v>25</v>
      </c>
      <c r="D38" s="11" t="s">
        <v>46</v>
      </c>
      <c r="E38" s="11" t="s">
        <v>45</v>
      </c>
      <c r="F38" s="11" t="s">
        <v>67</v>
      </c>
      <c r="G38" s="5">
        <v>16468.2</v>
      </c>
      <c r="H38" s="5">
        <v>16468.2</v>
      </c>
      <c r="I38" s="12">
        <f t="shared" si="1"/>
        <v>1</v>
      </c>
    </row>
    <row r="39" spans="1:9" ht="63" x14ac:dyDescent="0.2">
      <c r="A39" s="9">
        <v>13</v>
      </c>
      <c r="B39" s="10" t="s">
        <v>90</v>
      </c>
      <c r="C39" s="11" t="s">
        <v>25</v>
      </c>
      <c r="D39" s="11" t="s">
        <v>91</v>
      </c>
      <c r="E39" s="11" t="s">
        <v>92</v>
      </c>
      <c r="F39" s="11" t="s">
        <v>62</v>
      </c>
      <c r="G39" s="5">
        <v>138.80000000000001</v>
      </c>
      <c r="H39" s="5">
        <v>138.80000000000001</v>
      </c>
      <c r="I39" s="12">
        <f t="shared" si="1"/>
        <v>1</v>
      </c>
    </row>
    <row r="40" spans="1:9" x14ac:dyDescent="0.2">
      <c r="A40" s="28" t="s">
        <v>1</v>
      </c>
      <c r="B40" s="28"/>
      <c r="C40" s="19"/>
      <c r="D40" s="19"/>
      <c r="E40" s="19"/>
      <c r="F40" s="19"/>
      <c r="G40" s="5">
        <f>G6++G8+G9+G10+G11+G12+G14+G35+G36+G37+G38+G7+G39+G13</f>
        <v>27117.399999999998</v>
      </c>
      <c r="H40" s="5">
        <f>H6++H8+H9+H10+H11+H12+H14+H35+H36+H37+H38+H7+H39+H13</f>
        <v>26626.9</v>
      </c>
      <c r="I40" s="12">
        <f t="shared" ref="I40" si="5">H40/G40</f>
        <v>0.98191198271220703</v>
      </c>
    </row>
    <row r="41" spans="1:9" x14ac:dyDescent="0.2">
      <c r="B41" s="20"/>
      <c r="C41" s="20"/>
      <c r="D41" s="20"/>
      <c r="E41" s="20"/>
      <c r="F41" s="20"/>
    </row>
    <row r="42" spans="1:9" x14ac:dyDescent="0.2">
      <c r="B42" s="20"/>
      <c r="C42" s="20"/>
      <c r="D42" s="20"/>
      <c r="E42" s="20"/>
      <c r="F42" s="20"/>
    </row>
    <row r="43" spans="1:9" ht="15.75" x14ac:dyDescent="0.25">
      <c r="A43" s="8" t="s">
        <v>94</v>
      </c>
      <c r="B43" s="21"/>
      <c r="C43" s="21"/>
      <c r="D43" s="21"/>
      <c r="E43" s="21"/>
      <c r="F43" s="21"/>
      <c r="G43" s="8"/>
      <c r="H43" s="8"/>
      <c r="I43" s="8"/>
    </row>
    <row r="44" spans="1:9" ht="15.75" x14ac:dyDescent="0.25">
      <c r="A44" s="8" t="s">
        <v>42</v>
      </c>
      <c r="B44" s="21"/>
      <c r="C44" s="21"/>
      <c r="D44" s="21"/>
      <c r="E44" s="21"/>
      <c r="F44" s="21"/>
      <c r="G44" s="27" t="s">
        <v>95</v>
      </c>
      <c r="H44" s="27"/>
      <c r="I44" s="27"/>
    </row>
    <row r="47" spans="1:9" x14ac:dyDescent="0.2">
      <c r="A47" s="22" t="s">
        <v>93</v>
      </c>
    </row>
  </sheetData>
  <mergeCells count="11">
    <mergeCell ref="G44:I44"/>
    <mergeCell ref="A40:B40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87" fitToHeight="2" orientation="portrait" r:id="rId1"/>
  <headerFooter differentFirst="1" alignWithMargins="0">
    <oddFooter>&amp;R&amp;"Times New Roman,обычный"&amp;P</oddFooter>
  </headerFooter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8" t="s">
        <v>7</v>
      </c>
      <c r="B5" s="38"/>
      <c r="C5" s="38"/>
      <c r="D5" s="38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8" t="s">
        <v>9</v>
      </c>
      <c r="B8" s="38"/>
      <c r="C8" s="38"/>
      <c r="D8" s="38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2019-01-11T01:22:19Z</dcterms:modified>
</cp:coreProperties>
</file>