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Бюджет!$A$1:$I$73</definedName>
  </definedNames>
  <calcPr calcId="144525"/>
</workbook>
</file>

<file path=xl/calcChain.xml><?xml version="1.0" encoding="utf-8"?>
<calcChain xmlns="http://schemas.openxmlformats.org/spreadsheetml/2006/main">
  <c r="H17" i="3" l="1"/>
  <c r="I44" i="3"/>
  <c r="I43" i="3"/>
  <c r="G17" i="3"/>
  <c r="I39" i="3"/>
  <c r="I38" i="3"/>
  <c r="I36" i="3"/>
  <c r="I35" i="3"/>
  <c r="I34" i="3"/>
  <c r="I33" i="3"/>
  <c r="I31" i="3"/>
  <c r="I23" i="3"/>
  <c r="I21" i="3"/>
  <c r="I62" i="3"/>
  <c r="I52" i="3"/>
  <c r="G51" i="3"/>
  <c r="I10" i="3" l="1"/>
  <c r="I9" i="3"/>
  <c r="I37" i="3" l="1"/>
  <c r="I20" i="3"/>
  <c r="I65" i="3" l="1"/>
  <c r="I63" i="3"/>
  <c r="I61" i="3"/>
  <c r="I60" i="3"/>
  <c r="I58" i="3"/>
  <c r="I57" i="3"/>
  <c r="I56" i="3"/>
  <c r="I55" i="3"/>
  <c r="I54" i="3"/>
  <c r="I51" i="3"/>
  <c r="H42" i="3" l="1"/>
  <c r="G42" i="3"/>
  <c r="I47" i="3"/>
  <c r="I15" i="3" l="1"/>
  <c r="I64" i="3" l="1"/>
  <c r="I22" i="3" l="1"/>
  <c r="I19" i="3"/>
  <c r="I30" i="3" l="1"/>
  <c r="I27" i="3"/>
  <c r="I46" i="3"/>
  <c r="I26" i="3" l="1"/>
  <c r="I28" i="3" l="1"/>
  <c r="I45" i="3" l="1"/>
  <c r="I42" i="3"/>
  <c r="I11" i="3"/>
  <c r="I7" i="3" l="1"/>
  <c r="H40" i="3" l="1"/>
  <c r="H16" i="3" s="1"/>
  <c r="H66" i="3" s="1"/>
  <c r="I8" i="3" l="1"/>
  <c r="I49" i="3" l="1"/>
  <c r="I18" i="3" l="1"/>
  <c r="G40" i="3"/>
  <c r="I41" i="3"/>
  <c r="I32" i="3"/>
  <c r="I29" i="3"/>
  <c r="I25" i="3"/>
  <c r="I24" i="3"/>
  <c r="I13" i="3"/>
  <c r="I12" i="3"/>
  <c r="G16" i="3" l="1"/>
  <c r="G66" i="3" s="1"/>
  <c r="I40" i="3"/>
  <c r="I14" i="3"/>
  <c r="I17" i="3"/>
  <c r="I48" i="3"/>
  <c r="I50" i="3"/>
  <c r="I53" i="3"/>
  <c r="I6" i="3"/>
  <c r="I16" i="3" l="1"/>
  <c r="I66" i="3"/>
</calcChain>
</file>

<file path=xl/sharedStrings.xml><?xml version="1.0" encoding="utf-8"?>
<sst xmlns="http://schemas.openxmlformats.org/spreadsheetml/2006/main" count="300" uniqueCount="118">
  <si>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</si>
  <si>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</si>
  <si>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</si>
  <si>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</si>
  <si>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</si>
  <si>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</si>
  <si>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</si>
  <si>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</si>
  <si>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</si>
  <si>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</si>
  <si>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</si>
  <si>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</si>
  <si>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</si>
  <si>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</si>
  <si>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</si>
  <si>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</si>
  <si>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</si>
  <si>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</si>
  <si>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</si>
  <si>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</si>
  <si>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</si>
  <si>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</si>
  <si>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</si>
  <si>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</si>
  <si>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</si>
  <si>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</si>
  <si>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</si>
  <si>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</si>
  <si>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</si>
  <si>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</si>
  <si>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</si>
  <si>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</si>
  <si>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</si>
  <si>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</si>
  <si>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</si>
  <si>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</si>
  <si>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</si>
  <si>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</si>
  <si>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</si>
  <si>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</si>
  <si>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</si>
  <si>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</si>
  <si>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</si>
  <si>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</si>
  <si>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</si>
  <si>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</si>
  <si>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</si>
  <si>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</si>
  <si>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</si>
  <si>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</si>
  <si>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</si>
  <si>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</si>
  <si>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</si>
  <si>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</si>
  <si>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</si>
  <si>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</si>
  <si>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</si>
  <si>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</si>
  <si>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</si>
  <si>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</si>
  <si>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</si>
  <si>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</si>
  <si>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</si>
  <si>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</si>
  <si>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</si>
  <si>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</si>
  <si>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</si>
  <si>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</si>
  <si>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</si>
  <si>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</si>
  <si>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</si>
  <si>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</si>
  <si>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</si>
  <si>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</si>
  <si>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</si>
  <si>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</si>
  <si>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</si>
  <si>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</si>
  <si>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</si>
  <si>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</si>
  <si>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</si>
  <si>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</si>
  <si>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</si>
  <si>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</si>
  <si>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</si>
  <si>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</si>
  <si>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</si>
  <si>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</si>
  <si>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</si>
  <si>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7.3.3.</t>
  </si>
  <si>
    <t>7.3.4.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</si>
  <si>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</si>
  <si>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</si>
  <si>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</si>
  <si>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</si>
  <si>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</si>
  <si>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</si>
  <si>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</si>
  <si>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</si>
  <si>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</si>
  <si>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</si>
  <si>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</si>
  <si>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</si>
  <si>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</si>
  <si>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</si>
  <si>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</si>
  <si>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</si>
  <si>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</si>
  <si>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</si>
  <si>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</si>
  <si>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>Информация об исполнении муниципальных программ  и подпрограмм 
муниципального образования Куйтунский район на 01.04.2019 г.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</si>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</sst>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3"/>
  <sheetViews>
    <sheetView showGridLines="0" tabSelected="1" view="pageBreakPreview" topLeftCell="A26" zoomScaleNormal="145" zoomScaleSheetLayoutView="100" workbookViewId="0">
      <selection activeCell="G65" sqref="G65:H66"/>
    </sheetView>
  </sheetViews>
  <sheetFormatPr defaultColWidth="9.140625" defaultRowHeight="12.75" x14ac:dyDescent="0.2"/>
  <cols>
    <col min="1" max="1" width="7.42578125" style="5" customWidth="1"/>
    <col min="2" max="2" width="33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6.28515625" style="5" customWidth="1"/>
    <col min="10" max="16384" width="9.140625" style="2"/>
  </cols>
  <sheetData>
    <row r="1" spans="1:9" ht="32.25" customHeight="1" x14ac:dyDescent="0.25">
      <c r="A1" s="46" t="s">
        <v>110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B2" s="44"/>
      <c r="C2" s="44"/>
      <c r="D2" s="44"/>
      <c r="E2" s="44"/>
      <c r="F2" s="44"/>
      <c r="G2" s="45"/>
      <c r="H2" s="45"/>
      <c r="I2" s="45"/>
    </row>
    <row r="3" spans="1:9" x14ac:dyDescent="0.2">
      <c r="G3" s="4"/>
      <c r="H3" s="50" t="s">
        <v>0</v>
      </c>
      <c r="I3" s="50"/>
    </row>
    <row r="4" spans="1:9" x14ac:dyDescent="0.2">
      <c r="A4" s="36" t="s">
        <v>2</v>
      </c>
      <c r="B4" s="36" t="s">
        <v>3</v>
      </c>
      <c r="C4" s="47" t="s">
        <v>18</v>
      </c>
      <c r="D4" s="48"/>
      <c r="E4" s="48"/>
      <c r="F4" s="49"/>
      <c r="G4" s="36" t="s">
        <v>64</v>
      </c>
      <c r="H4" s="36" t="s">
        <v>4</v>
      </c>
      <c r="I4" s="36" t="s">
        <v>5</v>
      </c>
    </row>
    <row r="5" spans="1:9" ht="52.5" customHeight="1" x14ac:dyDescent="0.2">
      <c r="A5" s="37"/>
      <c r="B5" s="37"/>
      <c r="C5" s="9" t="s">
        <v>19</v>
      </c>
      <c r="D5" s="9" t="s">
        <v>20</v>
      </c>
      <c r="E5" s="9" t="s">
        <v>21</v>
      </c>
      <c r="F5" s="9" t="s">
        <v>22</v>
      </c>
      <c r="G5" s="37"/>
      <c r="H5" s="37"/>
      <c r="I5" s="37"/>
    </row>
    <row r="6" spans="1:9" ht="34.5" customHeight="1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24">
        <v>35</v>
      </c>
      <c r="H6" s="24"/>
      <c r="I6" s="10">
        <f>H6/G6</f>
        <v>0</v>
      </c>
    </row>
    <row r="7" spans="1:9" ht="21" x14ac:dyDescent="0.2">
      <c r="A7" s="7">
        <v>2</v>
      </c>
      <c r="B7" s="8" t="s">
        <v>65</v>
      </c>
      <c r="C7" s="9" t="s">
        <v>23</v>
      </c>
      <c r="D7" s="9" t="s">
        <v>44</v>
      </c>
      <c r="E7" s="9" t="s">
        <v>52</v>
      </c>
      <c r="F7" s="9" t="s">
        <v>46</v>
      </c>
      <c r="G7" s="24">
        <v>1000</v>
      </c>
      <c r="H7" s="24"/>
      <c r="I7" s="10">
        <f>H7/G7</f>
        <v>0</v>
      </c>
    </row>
    <row r="8" spans="1:9" x14ac:dyDescent="0.2">
      <c r="A8" s="34">
        <v>3</v>
      </c>
      <c r="B8" s="36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24">
        <v>860</v>
      </c>
      <c r="H8" s="24"/>
      <c r="I8" s="10">
        <f t="shared" ref="I8:I11" si="0">H8/G8</f>
        <v>0</v>
      </c>
    </row>
    <row r="9" spans="1:9" x14ac:dyDescent="0.2">
      <c r="A9" s="40"/>
      <c r="B9" s="41"/>
      <c r="C9" s="9" t="s">
        <v>30</v>
      </c>
      <c r="D9" s="9" t="s">
        <v>66</v>
      </c>
      <c r="E9" s="9" t="s">
        <v>27</v>
      </c>
      <c r="F9" s="9" t="s">
        <v>47</v>
      </c>
      <c r="G9" s="24">
        <v>90</v>
      </c>
      <c r="H9" s="24"/>
      <c r="I9" s="10">
        <f t="shared" ref="I9:I10" si="1">H9/G9</f>
        <v>0</v>
      </c>
    </row>
    <row r="10" spans="1:9" x14ac:dyDescent="0.2">
      <c r="A10" s="40"/>
      <c r="B10" s="41"/>
      <c r="C10" s="9" t="s">
        <v>30</v>
      </c>
      <c r="D10" s="9" t="s">
        <v>43</v>
      </c>
      <c r="E10" s="9" t="s">
        <v>27</v>
      </c>
      <c r="F10" s="9" t="s">
        <v>47</v>
      </c>
      <c r="G10" s="24">
        <v>900</v>
      </c>
      <c r="H10" s="24"/>
      <c r="I10" s="10">
        <f t="shared" si="1"/>
        <v>0</v>
      </c>
    </row>
    <row r="11" spans="1:9" x14ac:dyDescent="0.2">
      <c r="A11" s="35"/>
      <c r="B11" s="37"/>
      <c r="C11" s="9" t="s">
        <v>30</v>
      </c>
      <c r="D11" s="9" t="s">
        <v>43</v>
      </c>
      <c r="E11" s="9" t="s">
        <v>27</v>
      </c>
      <c r="F11" s="9" t="s">
        <v>49</v>
      </c>
      <c r="G11" s="24">
        <v>555</v>
      </c>
      <c r="H11" s="24"/>
      <c r="I11" s="10">
        <f t="shared" si="0"/>
        <v>0</v>
      </c>
    </row>
    <row r="12" spans="1:9" ht="21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24">
        <v>510</v>
      </c>
      <c r="H12" s="24">
        <v>80</v>
      </c>
      <c r="I12" s="10">
        <f>H12/G12</f>
        <v>0.15686274509803921</v>
      </c>
    </row>
    <row r="13" spans="1:9" ht="37.5" customHeight="1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24">
        <v>48</v>
      </c>
      <c r="H13" s="24"/>
      <c r="I13" s="10">
        <f>H13/G13</f>
        <v>0</v>
      </c>
    </row>
    <row r="14" spans="1:9" ht="36.75" customHeight="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24">
        <v>514</v>
      </c>
      <c r="H14" s="24">
        <v>203</v>
      </c>
      <c r="I14" s="10">
        <f t="shared" ref="I14:I65" si="2">H14/G14</f>
        <v>0.39494163424124512</v>
      </c>
    </row>
    <row r="15" spans="1:9" ht="0.75" hidden="1" customHeight="1" x14ac:dyDescent="0.2">
      <c r="A15" s="7" t="s">
        <v>72</v>
      </c>
      <c r="B15" s="8" t="s">
        <v>63</v>
      </c>
      <c r="C15" s="9" t="s">
        <v>23</v>
      </c>
      <c r="D15" s="9" t="s">
        <v>32</v>
      </c>
      <c r="E15" s="9" t="s">
        <v>62</v>
      </c>
      <c r="F15" s="9" t="s">
        <v>47</v>
      </c>
      <c r="G15" s="24"/>
      <c r="H15" s="24"/>
      <c r="I15" s="10" t="e">
        <f t="shared" si="2"/>
        <v>#DIV/0!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24">
        <f>G17+G40+G42</f>
        <v>13247.900000000001</v>
      </c>
      <c r="H16" s="24">
        <f>H17+H40+H42</f>
        <v>1172.5999999999999</v>
      </c>
      <c r="I16" s="10">
        <f t="shared" si="2"/>
        <v>8.8512141546962145E-2</v>
      </c>
    </row>
    <row r="17" spans="1:9" x14ac:dyDescent="0.2">
      <c r="A17" s="7" t="s">
        <v>73</v>
      </c>
      <c r="B17" s="8" t="s">
        <v>14</v>
      </c>
      <c r="C17" s="9" t="s">
        <v>30</v>
      </c>
      <c r="D17" s="9"/>
      <c r="E17" s="9"/>
      <c r="F17" s="9" t="s">
        <v>47</v>
      </c>
      <c r="G17" s="24">
        <f>SUM(G18:G39)</f>
        <v>12579.2</v>
      </c>
      <c r="H17" s="24">
        <f>SUM(H18:H39)</f>
        <v>1085.5999999999999</v>
      </c>
      <c r="I17" s="10">
        <f t="shared" si="2"/>
        <v>8.6301195624523014E-2</v>
      </c>
    </row>
    <row r="18" spans="1:9" x14ac:dyDescent="0.2">
      <c r="A18" s="13" t="s">
        <v>61</v>
      </c>
      <c r="B18" s="14" t="s">
        <v>102</v>
      </c>
      <c r="C18" s="11" t="s">
        <v>30</v>
      </c>
      <c r="D18" s="11" t="s">
        <v>34</v>
      </c>
      <c r="E18" s="11" t="s">
        <v>35</v>
      </c>
      <c r="F18" s="11" t="s">
        <v>47</v>
      </c>
      <c r="G18" s="23">
        <v>42.1</v>
      </c>
      <c r="H18" s="23"/>
      <c r="I18" s="12">
        <f t="shared" si="2"/>
        <v>0</v>
      </c>
    </row>
    <row r="19" spans="1:9" s="22" customFormat="1" ht="56.25" x14ac:dyDescent="0.2">
      <c r="A19" s="13" t="s">
        <v>74</v>
      </c>
      <c r="B19" s="14" t="s">
        <v>103</v>
      </c>
      <c r="C19" s="11" t="s">
        <v>30</v>
      </c>
      <c r="D19" s="11" t="s">
        <v>34</v>
      </c>
      <c r="E19" s="11" t="s">
        <v>35</v>
      </c>
      <c r="F19" s="11" t="s">
        <v>47</v>
      </c>
      <c r="G19" s="23">
        <v>100</v>
      </c>
      <c r="H19" s="23"/>
      <c r="I19" s="12">
        <f t="shared" si="2"/>
        <v>0</v>
      </c>
    </row>
    <row r="20" spans="1:9" s="22" customFormat="1" x14ac:dyDescent="0.2">
      <c r="A20" s="28" t="s">
        <v>75</v>
      </c>
      <c r="B20" s="31" t="s">
        <v>104</v>
      </c>
      <c r="C20" s="11" t="s">
        <v>30</v>
      </c>
      <c r="D20" s="11" t="s">
        <v>43</v>
      </c>
      <c r="E20" s="11" t="s">
        <v>35</v>
      </c>
      <c r="F20" s="11" t="s">
        <v>47</v>
      </c>
      <c r="G20" s="23">
        <v>471.1</v>
      </c>
      <c r="H20" s="23"/>
      <c r="I20" s="12">
        <f t="shared" si="2"/>
        <v>0</v>
      </c>
    </row>
    <row r="21" spans="1:9" s="22" customFormat="1" x14ac:dyDescent="0.2">
      <c r="A21" s="30"/>
      <c r="B21" s="33"/>
      <c r="C21" s="11" t="s">
        <v>30</v>
      </c>
      <c r="D21" s="11" t="s">
        <v>34</v>
      </c>
      <c r="E21" s="11" t="s">
        <v>35</v>
      </c>
      <c r="F21" s="11" t="s">
        <v>47</v>
      </c>
      <c r="G21" s="23">
        <v>30</v>
      </c>
      <c r="H21" s="23"/>
      <c r="I21" s="12">
        <f t="shared" si="2"/>
        <v>0</v>
      </c>
    </row>
    <row r="22" spans="1:9" s="22" customFormat="1" x14ac:dyDescent="0.2">
      <c r="A22" s="28" t="s">
        <v>76</v>
      </c>
      <c r="B22" s="31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23">
        <v>135</v>
      </c>
      <c r="H22" s="23"/>
      <c r="I22" s="12">
        <f t="shared" si="2"/>
        <v>0</v>
      </c>
    </row>
    <row r="23" spans="1:9" s="22" customFormat="1" x14ac:dyDescent="0.2">
      <c r="A23" s="30"/>
      <c r="B23" s="33"/>
      <c r="C23" s="11" t="s">
        <v>30</v>
      </c>
      <c r="D23" s="11" t="s">
        <v>34</v>
      </c>
      <c r="E23" s="11" t="s">
        <v>35</v>
      </c>
      <c r="F23" s="11" t="s">
        <v>47</v>
      </c>
      <c r="G23" s="23">
        <v>1065</v>
      </c>
      <c r="H23" s="23"/>
      <c r="I23" s="12">
        <f t="shared" ref="I23" si="3">H23/G23</f>
        <v>0</v>
      </c>
    </row>
    <row r="24" spans="1:9" x14ac:dyDescent="0.2">
      <c r="A24" s="13" t="s">
        <v>77</v>
      </c>
      <c r="B24" s="14" t="s">
        <v>16</v>
      </c>
      <c r="C24" s="11" t="s">
        <v>30</v>
      </c>
      <c r="D24" s="11" t="s">
        <v>34</v>
      </c>
      <c r="E24" s="11" t="s">
        <v>35</v>
      </c>
      <c r="F24" s="11" t="s">
        <v>47</v>
      </c>
      <c r="G24" s="23">
        <v>100</v>
      </c>
      <c r="H24" s="23">
        <v>20</v>
      </c>
      <c r="I24" s="12">
        <f t="shared" si="2"/>
        <v>0.2</v>
      </c>
    </row>
    <row r="25" spans="1:9" ht="33.75" x14ac:dyDescent="0.2">
      <c r="A25" s="13" t="s">
        <v>78</v>
      </c>
      <c r="B25" s="14" t="s">
        <v>105</v>
      </c>
      <c r="C25" s="11" t="s">
        <v>30</v>
      </c>
      <c r="D25" s="11" t="s">
        <v>34</v>
      </c>
      <c r="E25" s="11" t="s">
        <v>35</v>
      </c>
      <c r="F25" s="11" t="s">
        <v>47</v>
      </c>
      <c r="G25" s="23">
        <v>148</v>
      </c>
      <c r="H25" s="23">
        <v>5.4</v>
      </c>
      <c r="I25" s="12">
        <f t="shared" si="2"/>
        <v>3.6486486486486489E-2</v>
      </c>
    </row>
    <row r="26" spans="1:9" s="22" customFormat="1" ht="56.25" x14ac:dyDescent="0.2">
      <c r="A26" s="13" t="s">
        <v>79</v>
      </c>
      <c r="B26" s="14" t="s">
        <v>106</v>
      </c>
      <c r="C26" s="11" t="s">
        <v>30</v>
      </c>
      <c r="D26" s="11" t="s">
        <v>34</v>
      </c>
      <c r="E26" s="11" t="s">
        <v>35</v>
      </c>
      <c r="F26" s="11" t="s">
        <v>47</v>
      </c>
      <c r="G26" s="23">
        <v>100</v>
      </c>
      <c r="H26" s="23"/>
      <c r="I26" s="12">
        <f t="shared" si="2"/>
        <v>0</v>
      </c>
    </row>
    <row r="27" spans="1:9" ht="22.5" x14ac:dyDescent="0.2">
      <c r="A27" s="13" t="s">
        <v>80</v>
      </c>
      <c r="B27" s="14" t="s">
        <v>55</v>
      </c>
      <c r="C27" s="11" t="s">
        <v>30</v>
      </c>
      <c r="D27" s="11" t="s">
        <v>34</v>
      </c>
      <c r="E27" s="11" t="s">
        <v>35</v>
      </c>
      <c r="F27" s="11" t="s">
        <v>47</v>
      </c>
      <c r="G27" s="23">
        <v>282</v>
      </c>
      <c r="H27" s="23"/>
      <c r="I27" s="12">
        <f t="shared" si="2"/>
        <v>0</v>
      </c>
    </row>
    <row r="28" spans="1:9" ht="33.75" x14ac:dyDescent="0.2">
      <c r="A28" s="13" t="s">
        <v>81</v>
      </c>
      <c r="B28" s="14" t="s">
        <v>51</v>
      </c>
      <c r="C28" s="11" t="s">
        <v>30</v>
      </c>
      <c r="D28" s="11" t="s">
        <v>34</v>
      </c>
      <c r="E28" s="11" t="s">
        <v>35</v>
      </c>
      <c r="F28" s="11" t="s">
        <v>47</v>
      </c>
      <c r="G28" s="23">
        <v>50</v>
      </c>
      <c r="H28" s="23">
        <v>50</v>
      </c>
      <c r="I28" s="12">
        <f t="shared" si="2"/>
        <v>1</v>
      </c>
    </row>
    <row r="29" spans="1:9" ht="19.5" customHeight="1" x14ac:dyDescent="0.2">
      <c r="A29" s="28" t="s">
        <v>82</v>
      </c>
      <c r="B29" s="14" t="s">
        <v>17</v>
      </c>
      <c r="C29" s="11" t="s">
        <v>30</v>
      </c>
      <c r="D29" s="11" t="s">
        <v>34</v>
      </c>
      <c r="E29" s="11" t="s">
        <v>35</v>
      </c>
      <c r="F29" s="11" t="s">
        <v>47</v>
      </c>
      <c r="G29" s="23">
        <v>320</v>
      </c>
      <c r="H29" s="23"/>
      <c r="I29" s="12">
        <f t="shared" si="2"/>
        <v>0</v>
      </c>
    </row>
    <row r="30" spans="1:9" s="22" customFormat="1" ht="29.25" customHeight="1" x14ac:dyDescent="0.2">
      <c r="A30" s="29"/>
      <c r="B30" s="31" t="s">
        <v>56</v>
      </c>
      <c r="C30" s="11" t="s">
        <v>30</v>
      </c>
      <c r="D30" s="11" t="s">
        <v>34</v>
      </c>
      <c r="E30" s="11" t="s">
        <v>117</v>
      </c>
      <c r="F30" s="11" t="s">
        <v>47</v>
      </c>
      <c r="G30" s="23">
        <v>508.5</v>
      </c>
      <c r="H30" s="23"/>
      <c r="I30" s="12">
        <f t="shared" si="2"/>
        <v>0</v>
      </c>
    </row>
    <row r="31" spans="1:9" s="22" customFormat="1" ht="40.5" customHeight="1" x14ac:dyDescent="0.2">
      <c r="A31" s="30"/>
      <c r="B31" s="33"/>
      <c r="C31" s="11" t="s">
        <v>30</v>
      </c>
      <c r="D31" s="11" t="s">
        <v>34</v>
      </c>
      <c r="E31" s="11" t="s">
        <v>35</v>
      </c>
      <c r="F31" s="11" t="s">
        <v>47</v>
      </c>
      <c r="G31" s="23">
        <v>91.5</v>
      </c>
      <c r="H31" s="23"/>
      <c r="I31" s="12">
        <f t="shared" ref="I31" si="4">H31/G31</f>
        <v>0</v>
      </c>
    </row>
    <row r="32" spans="1:9" x14ac:dyDescent="0.2">
      <c r="A32" s="28" t="s">
        <v>83</v>
      </c>
      <c r="B32" s="31" t="s">
        <v>107</v>
      </c>
      <c r="C32" s="11" t="s">
        <v>30</v>
      </c>
      <c r="D32" s="11" t="s">
        <v>66</v>
      </c>
      <c r="E32" s="11" t="s">
        <v>35</v>
      </c>
      <c r="F32" s="11" t="s">
        <v>47</v>
      </c>
      <c r="G32" s="23">
        <v>1200</v>
      </c>
      <c r="H32" s="23"/>
      <c r="I32" s="12">
        <f t="shared" ref="I32" si="5">H32/G32</f>
        <v>0</v>
      </c>
    </row>
    <row r="33" spans="1:9" x14ac:dyDescent="0.2">
      <c r="A33" s="29"/>
      <c r="B33" s="32"/>
      <c r="C33" s="11" t="s">
        <v>30</v>
      </c>
      <c r="D33" s="11" t="s">
        <v>43</v>
      </c>
      <c r="E33" s="11" t="s">
        <v>35</v>
      </c>
      <c r="F33" s="11" t="s">
        <v>47</v>
      </c>
      <c r="G33" s="23">
        <v>2378.4</v>
      </c>
      <c r="H33" s="23">
        <v>578.6</v>
      </c>
      <c r="I33" s="12">
        <f t="shared" ref="I33:I36" si="6">H33/G33</f>
        <v>0.24327278842919609</v>
      </c>
    </row>
    <row r="34" spans="1:9" x14ac:dyDescent="0.2">
      <c r="A34" s="29"/>
      <c r="B34" s="32"/>
      <c r="C34" s="11" t="s">
        <v>30</v>
      </c>
      <c r="D34" s="11" t="s">
        <v>91</v>
      </c>
      <c r="E34" s="11" t="s">
        <v>35</v>
      </c>
      <c r="F34" s="11" t="s">
        <v>47</v>
      </c>
      <c r="G34" s="23">
        <v>60</v>
      </c>
      <c r="H34" s="23">
        <v>11.9</v>
      </c>
      <c r="I34" s="12">
        <f t="shared" si="6"/>
        <v>0.19833333333333333</v>
      </c>
    </row>
    <row r="35" spans="1:9" x14ac:dyDescent="0.2">
      <c r="A35" s="29"/>
      <c r="B35" s="32"/>
      <c r="C35" s="11" t="s">
        <v>30</v>
      </c>
      <c r="D35" s="11" t="s">
        <v>28</v>
      </c>
      <c r="E35" s="11" t="s">
        <v>35</v>
      </c>
      <c r="F35" s="11" t="s">
        <v>47</v>
      </c>
      <c r="G35" s="23">
        <v>55</v>
      </c>
      <c r="H35" s="23"/>
      <c r="I35" s="12">
        <f t="shared" si="6"/>
        <v>0</v>
      </c>
    </row>
    <row r="36" spans="1:9" x14ac:dyDescent="0.2">
      <c r="A36" s="30"/>
      <c r="B36" s="33"/>
      <c r="C36" s="11" t="s">
        <v>30</v>
      </c>
      <c r="D36" s="11" t="s">
        <v>34</v>
      </c>
      <c r="E36" s="11" t="s">
        <v>35</v>
      </c>
      <c r="F36" s="11" t="s">
        <v>47</v>
      </c>
      <c r="G36" s="23">
        <v>779.4</v>
      </c>
      <c r="H36" s="23">
        <v>30.7</v>
      </c>
      <c r="I36" s="12">
        <f t="shared" si="6"/>
        <v>3.9389273800359254E-2</v>
      </c>
    </row>
    <row r="37" spans="1:9" ht="16.5" customHeight="1" x14ac:dyDescent="0.2">
      <c r="A37" s="28" t="s">
        <v>109</v>
      </c>
      <c r="B37" s="31" t="s">
        <v>108</v>
      </c>
      <c r="C37" s="11" t="s">
        <v>30</v>
      </c>
      <c r="D37" s="11" t="s">
        <v>66</v>
      </c>
      <c r="E37" s="11" t="s">
        <v>35</v>
      </c>
      <c r="F37" s="11" t="s">
        <v>47</v>
      </c>
      <c r="G37" s="23">
        <v>12</v>
      </c>
      <c r="H37" s="23"/>
      <c r="I37" s="12">
        <f t="shared" ref="I37" si="7">H37/G37</f>
        <v>0</v>
      </c>
    </row>
    <row r="38" spans="1:9" ht="19.5" customHeight="1" x14ac:dyDescent="0.2">
      <c r="A38" s="29"/>
      <c r="B38" s="32"/>
      <c r="C38" s="11" t="s">
        <v>30</v>
      </c>
      <c r="D38" s="11" t="s">
        <v>43</v>
      </c>
      <c r="E38" s="11" t="s">
        <v>35</v>
      </c>
      <c r="F38" s="11" t="s">
        <v>47</v>
      </c>
      <c r="G38" s="23">
        <v>3451.2</v>
      </c>
      <c r="H38" s="23">
        <v>389</v>
      </c>
      <c r="I38" s="12">
        <f t="shared" ref="I38:I39" si="8">H38/G38</f>
        <v>0.11271441817338897</v>
      </c>
    </row>
    <row r="39" spans="1:9" ht="19.5" customHeight="1" x14ac:dyDescent="0.2">
      <c r="A39" s="30"/>
      <c r="B39" s="33"/>
      <c r="C39" s="11" t="s">
        <v>30</v>
      </c>
      <c r="D39" s="11" t="s">
        <v>91</v>
      </c>
      <c r="E39" s="11" t="s">
        <v>35</v>
      </c>
      <c r="F39" s="11" t="s">
        <v>47</v>
      </c>
      <c r="G39" s="23">
        <v>1200</v>
      </c>
      <c r="H39" s="23"/>
      <c r="I39" s="12">
        <f t="shared" si="8"/>
        <v>0</v>
      </c>
    </row>
    <row r="40" spans="1:9" x14ac:dyDescent="0.2">
      <c r="A40" s="7" t="s">
        <v>84</v>
      </c>
      <c r="B40" s="8" t="s">
        <v>14</v>
      </c>
      <c r="C40" s="9" t="s">
        <v>30</v>
      </c>
      <c r="D40" s="9" t="s">
        <v>34</v>
      </c>
      <c r="E40" s="9" t="s">
        <v>35</v>
      </c>
      <c r="F40" s="9" t="s">
        <v>48</v>
      </c>
      <c r="G40" s="24">
        <f>G41</f>
        <v>200</v>
      </c>
      <c r="H40" s="24">
        <f>H41</f>
        <v>0</v>
      </c>
      <c r="I40" s="10">
        <f>H40/G40</f>
        <v>0</v>
      </c>
    </row>
    <row r="41" spans="1:9" ht="22.5" x14ac:dyDescent="0.2">
      <c r="A41" s="16" t="s">
        <v>85</v>
      </c>
      <c r="B41" s="14" t="s">
        <v>39</v>
      </c>
      <c r="C41" s="11" t="s">
        <v>30</v>
      </c>
      <c r="D41" s="11" t="s">
        <v>34</v>
      </c>
      <c r="E41" s="11" t="s">
        <v>35</v>
      </c>
      <c r="F41" s="11" t="s">
        <v>48</v>
      </c>
      <c r="G41" s="23">
        <v>200</v>
      </c>
      <c r="H41" s="23"/>
      <c r="I41" s="10">
        <f t="shared" ref="I41:I45" si="9">H41/G41</f>
        <v>0</v>
      </c>
    </row>
    <row r="42" spans="1:9" x14ac:dyDescent="0.2">
      <c r="A42" s="21" t="s">
        <v>86</v>
      </c>
      <c r="B42" s="8" t="s">
        <v>14</v>
      </c>
      <c r="C42" s="9" t="s">
        <v>30</v>
      </c>
      <c r="D42" s="9"/>
      <c r="E42" s="9"/>
      <c r="F42" s="9" t="s">
        <v>49</v>
      </c>
      <c r="G42" s="24">
        <f>G46+G45+G43+G44+G47</f>
        <v>468.70000000000005</v>
      </c>
      <c r="H42" s="24">
        <f>H46+H45+H43+H44+H47</f>
        <v>87</v>
      </c>
      <c r="I42" s="10">
        <f t="shared" si="9"/>
        <v>0.18561979944527415</v>
      </c>
    </row>
    <row r="43" spans="1:9" s="22" customFormat="1" x14ac:dyDescent="0.2">
      <c r="A43" s="16" t="s">
        <v>87</v>
      </c>
      <c r="B43" s="14" t="s">
        <v>107</v>
      </c>
      <c r="C43" s="11" t="s">
        <v>30</v>
      </c>
      <c r="D43" s="11" t="s">
        <v>43</v>
      </c>
      <c r="E43" s="11" t="s">
        <v>35</v>
      </c>
      <c r="F43" s="11" t="s">
        <v>49</v>
      </c>
      <c r="G43" s="23">
        <v>181.6</v>
      </c>
      <c r="H43" s="23"/>
      <c r="I43" s="10">
        <f t="shared" si="9"/>
        <v>0</v>
      </c>
    </row>
    <row r="44" spans="1:9" ht="33.75" x14ac:dyDescent="0.2">
      <c r="A44" s="13" t="s">
        <v>61</v>
      </c>
      <c r="B44" s="14" t="s">
        <v>108</v>
      </c>
      <c r="C44" s="11" t="s">
        <v>30</v>
      </c>
      <c r="D44" s="11" t="s">
        <v>43</v>
      </c>
      <c r="E44" s="11" t="s">
        <v>35</v>
      </c>
      <c r="F44" s="11" t="s">
        <v>49</v>
      </c>
      <c r="G44" s="23">
        <v>287.10000000000002</v>
      </c>
      <c r="H44" s="23">
        <v>87</v>
      </c>
      <c r="I44" s="12">
        <f t="shared" si="9"/>
        <v>0.30303030303030298</v>
      </c>
    </row>
    <row r="45" spans="1:9" s="22" customFormat="1" hidden="1" x14ac:dyDescent="0.2">
      <c r="A45" s="16" t="s">
        <v>88</v>
      </c>
      <c r="B45" s="15"/>
      <c r="C45" s="11"/>
      <c r="D45" s="11"/>
      <c r="E45" s="11"/>
      <c r="F45" s="11" t="s">
        <v>49</v>
      </c>
      <c r="G45" s="23"/>
      <c r="H45" s="23"/>
      <c r="I45" s="10" t="e">
        <f t="shared" si="9"/>
        <v>#DIV/0!</v>
      </c>
    </row>
    <row r="46" spans="1:9" hidden="1" x14ac:dyDescent="0.2">
      <c r="A46" s="13" t="s">
        <v>89</v>
      </c>
      <c r="B46" s="14"/>
      <c r="C46" s="11"/>
      <c r="D46" s="11"/>
      <c r="E46" s="11"/>
      <c r="F46" s="11" t="s">
        <v>49</v>
      </c>
      <c r="G46" s="23"/>
      <c r="H46" s="23"/>
      <c r="I46" s="12" t="e">
        <f>H46/G46</f>
        <v>#DIV/0!</v>
      </c>
    </row>
    <row r="47" spans="1:9" hidden="1" x14ac:dyDescent="0.2">
      <c r="A47" s="13" t="s">
        <v>90</v>
      </c>
      <c r="B47" s="14"/>
      <c r="C47" s="11"/>
      <c r="D47" s="11"/>
      <c r="E47" s="11"/>
      <c r="F47" s="11" t="s">
        <v>49</v>
      </c>
      <c r="G47" s="23"/>
      <c r="H47" s="23"/>
      <c r="I47" s="12" t="e">
        <f t="shared" ref="I47" si="10">H47/G47</f>
        <v>#DIV/0!</v>
      </c>
    </row>
    <row r="48" spans="1:9" ht="18" customHeight="1" x14ac:dyDescent="0.2">
      <c r="A48" s="34">
        <v>8</v>
      </c>
      <c r="B48" s="38" t="s">
        <v>45</v>
      </c>
      <c r="C48" s="9" t="s">
        <v>23</v>
      </c>
      <c r="D48" s="9" t="s">
        <v>28</v>
      </c>
      <c r="E48" s="9" t="s">
        <v>36</v>
      </c>
      <c r="F48" s="9" t="s">
        <v>47</v>
      </c>
      <c r="G48" s="24">
        <v>36</v>
      </c>
      <c r="H48" s="24"/>
      <c r="I48" s="10">
        <f t="shared" si="2"/>
        <v>0</v>
      </c>
    </row>
    <row r="49" spans="1:9" ht="25.5" customHeight="1" x14ac:dyDescent="0.2">
      <c r="A49" s="35"/>
      <c r="B49" s="39"/>
      <c r="C49" s="9" t="s">
        <v>30</v>
      </c>
      <c r="D49" s="9" t="s">
        <v>28</v>
      </c>
      <c r="E49" s="9" t="s">
        <v>36</v>
      </c>
      <c r="F49" s="9" t="s">
        <v>47</v>
      </c>
      <c r="G49" s="24">
        <v>20</v>
      </c>
      <c r="H49" s="24"/>
      <c r="I49" s="10">
        <f t="shared" si="2"/>
        <v>0</v>
      </c>
    </row>
    <row r="50" spans="1:9" ht="31.5" x14ac:dyDescent="0.2">
      <c r="A50" s="7">
        <v>9</v>
      </c>
      <c r="B50" s="8" t="s">
        <v>41</v>
      </c>
      <c r="C50" s="9" t="s">
        <v>23</v>
      </c>
      <c r="D50" s="9" t="s">
        <v>37</v>
      </c>
      <c r="E50" s="9" t="s">
        <v>38</v>
      </c>
      <c r="F50" s="9" t="s">
        <v>47</v>
      </c>
      <c r="G50" s="24">
        <v>87.5</v>
      </c>
      <c r="H50" s="24"/>
      <c r="I50" s="10">
        <f t="shared" si="2"/>
        <v>0</v>
      </c>
    </row>
    <row r="51" spans="1:9" ht="36" customHeight="1" x14ac:dyDescent="0.2">
      <c r="A51" s="34">
        <v>10</v>
      </c>
      <c r="B51" s="25" t="s">
        <v>111</v>
      </c>
      <c r="C51" s="9"/>
      <c r="D51" s="9"/>
      <c r="E51" s="9"/>
      <c r="F51" s="9"/>
      <c r="G51" s="24">
        <f>G52+G53</f>
        <v>23291</v>
      </c>
      <c r="H51" s="24"/>
      <c r="I51" s="10">
        <f t="shared" ref="I51" si="11">H51/G51</f>
        <v>0</v>
      </c>
    </row>
    <row r="52" spans="1:9" ht="46.5" customHeight="1" x14ac:dyDescent="0.2">
      <c r="A52" s="40"/>
      <c r="B52" s="27" t="s">
        <v>112</v>
      </c>
      <c r="C52" s="9" t="s">
        <v>23</v>
      </c>
      <c r="D52" s="9" t="s">
        <v>66</v>
      </c>
      <c r="E52" s="9" t="s">
        <v>42</v>
      </c>
      <c r="F52" s="9" t="s">
        <v>50</v>
      </c>
      <c r="G52" s="24">
        <v>18841.3</v>
      </c>
      <c r="H52" s="24"/>
      <c r="I52" s="10">
        <f t="shared" si="2"/>
        <v>0</v>
      </c>
    </row>
    <row r="53" spans="1:9" ht="45.75" customHeight="1" x14ac:dyDescent="0.2">
      <c r="A53" s="35"/>
      <c r="B53" s="27" t="s">
        <v>114</v>
      </c>
      <c r="C53" s="9" t="s">
        <v>23</v>
      </c>
      <c r="D53" s="9" t="s">
        <v>43</v>
      </c>
      <c r="E53" s="9" t="s">
        <v>113</v>
      </c>
      <c r="F53" s="9" t="s">
        <v>50</v>
      </c>
      <c r="G53" s="24">
        <v>4449.7</v>
      </c>
      <c r="H53" s="24"/>
      <c r="I53" s="10">
        <f t="shared" si="2"/>
        <v>0</v>
      </c>
    </row>
    <row r="54" spans="1:9" ht="52.5" x14ac:dyDescent="0.2">
      <c r="A54" s="7">
        <v>11</v>
      </c>
      <c r="B54" s="25" t="s">
        <v>67</v>
      </c>
      <c r="C54" s="9" t="s">
        <v>23</v>
      </c>
      <c r="D54" s="9" t="s">
        <v>44</v>
      </c>
      <c r="E54" s="9" t="s">
        <v>68</v>
      </c>
      <c r="F54" s="9" t="s">
        <v>47</v>
      </c>
      <c r="G54" s="24">
        <v>283</v>
      </c>
      <c r="H54" s="24"/>
      <c r="I54" s="10">
        <f t="shared" si="2"/>
        <v>0</v>
      </c>
    </row>
    <row r="55" spans="1:9" x14ac:dyDescent="0.2">
      <c r="A55" s="26">
        <v>12</v>
      </c>
      <c r="B55" s="25" t="s">
        <v>69</v>
      </c>
      <c r="C55" s="9" t="s">
        <v>23</v>
      </c>
      <c r="D55" s="9" t="s">
        <v>70</v>
      </c>
      <c r="E55" s="9" t="s">
        <v>71</v>
      </c>
      <c r="F55" s="9" t="s">
        <v>47</v>
      </c>
      <c r="G55" s="24">
        <v>954</v>
      </c>
      <c r="H55" s="24"/>
      <c r="I55" s="10">
        <f t="shared" si="2"/>
        <v>0</v>
      </c>
    </row>
    <row r="56" spans="1:9" x14ac:dyDescent="0.2">
      <c r="A56" s="40">
        <v>13</v>
      </c>
      <c r="B56" s="41" t="s">
        <v>92</v>
      </c>
      <c r="C56" s="9" t="s">
        <v>23</v>
      </c>
      <c r="D56" s="9" t="s">
        <v>91</v>
      </c>
      <c r="E56" s="9" t="s">
        <v>93</v>
      </c>
      <c r="F56" s="9" t="s">
        <v>48</v>
      </c>
      <c r="G56" s="24">
        <v>9113.6</v>
      </c>
      <c r="H56" s="24">
        <v>2970.1</v>
      </c>
      <c r="I56" s="10">
        <f t="shared" ref="I56:I57" si="12">H56/G56</f>
        <v>0.3258975596910112</v>
      </c>
    </row>
    <row r="57" spans="1:9" x14ac:dyDescent="0.2">
      <c r="A57" s="40"/>
      <c r="B57" s="41"/>
      <c r="C57" s="9" t="s">
        <v>23</v>
      </c>
      <c r="D57" s="9" t="s">
        <v>91</v>
      </c>
      <c r="E57" s="9" t="s">
        <v>93</v>
      </c>
      <c r="F57" s="9" t="s">
        <v>47</v>
      </c>
      <c r="G57" s="24">
        <v>557</v>
      </c>
      <c r="H57" s="24">
        <v>90.8</v>
      </c>
      <c r="I57" s="10">
        <f t="shared" si="12"/>
        <v>0.163016157989228</v>
      </c>
    </row>
    <row r="58" spans="1:9" x14ac:dyDescent="0.2">
      <c r="A58" s="40"/>
      <c r="B58" s="41"/>
      <c r="C58" s="9" t="s">
        <v>23</v>
      </c>
      <c r="D58" s="9" t="s">
        <v>91</v>
      </c>
      <c r="E58" s="9" t="s">
        <v>93</v>
      </c>
      <c r="F58" s="9" t="s">
        <v>46</v>
      </c>
      <c r="G58" s="24">
        <v>7.9</v>
      </c>
      <c r="H58" s="24">
        <v>2.1</v>
      </c>
      <c r="I58" s="10">
        <f t="shared" ref="I58:I63" si="13">H58/G58</f>
        <v>0.26582278481012656</v>
      </c>
    </row>
    <row r="59" spans="1:9" x14ac:dyDescent="0.2">
      <c r="A59" s="40"/>
      <c r="B59" s="41"/>
      <c r="C59" s="9" t="s">
        <v>23</v>
      </c>
      <c r="D59" s="9" t="s">
        <v>115</v>
      </c>
      <c r="E59" s="9" t="s">
        <v>93</v>
      </c>
      <c r="F59" s="9" t="s">
        <v>47</v>
      </c>
      <c r="G59" s="24">
        <v>2</v>
      </c>
      <c r="H59" s="24"/>
      <c r="I59" s="10"/>
    </row>
    <row r="60" spans="1:9" x14ac:dyDescent="0.2">
      <c r="A60" s="40"/>
      <c r="B60" s="41"/>
      <c r="C60" s="9" t="s">
        <v>23</v>
      </c>
      <c r="D60" s="9" t="s">
        <v>57</v>
      </c>
      <c r="E60" s="9" t="s">
        <v>93</v>
      </c>
      <c r="F60" s="9" t="s">
        <v>48</v>
      </c>
      <c r="G60" s="24">
        <v>12175.2</v>
      </c>
      <c r="H60" s="24">
        <v>4183.2</v>
      </c>
      <c r="I60" s="10">
        <f t="shared" si="13"/>
        <v>0.3435836782968657</v>
      </c>
    </row>
    <row r="61" spans="1:9" x14ac:dyDescent="0.2">
      <c r="A61" s="40"/>
      <c r="B61" s="41"/>
      <c r="C61" s="9" t="s">
        <v>23</v>
      </c>
      <c r="D61" s="9" t="s">
        <v>57</v>
      </c>
      <c r="E61" s="9" t="s">
        <v>94</v>
      </c>
      <c r="F61" s="9" t="s">
        <v>47</v>
      </c>
      <c r="G61" s="24">
        <v>3597.6</v>
      </c>
      <c r="H61" s="24">
        <v>568.5</v>
      </c>
      <c r="I61" s="10">
        <f t="shared" si="13"/>
        <v>0.15802201467645097</v>
      </c>
    </row>
    <row r="62" spans="1:9" x14ac:dyDescent="0.2">
      <c r="A62" s="40"/>
      <c r="B62" s="41"/>
      <c r="C62" s="9" t="s">
        <v>23</v>
      </c>
      <c r="D62" s="9" t="s">
        <v>57</v>
      </c>
      <c r="E62" s="9" t="s">
        <v>95</v>
      </c>
      <c r="F62" s="9" t="s">
        <v>46</v>
      </c>
      <c r="G62" s="24">
        <v>5</v>
      </c>
      <c r="H62" s="24"/>
      <c r="I62" s="10">
        <f t="shared" ref="I62" si="14">H62/G62</f>
        <v>0</v>
      </c>
    </row>
    <row r="63" spans="1:9" x14ac:dyDescent="0.2">
      <c r="A63" s="35"/>
      <c r="B63" s="37"/>
      <c r="C63" s="9" t="s">
        <v>23</v>
      </c>
      <c r="D63" s="9" t="s">
        <v>57</v>
      </c>
      <c r="E63" s="9" t="s">
        <v>116</v>
      </c>
      <c r="F63" s="9" t="s">
        <v>47</v>
      </c>
      <c r="G63" s="24">
        <v>9.6</v>
      </c>
      <c r="H63" s="24"/>
      <c r="I63" s="10">
        <f t="shared" si="13"/>
        <v>0</v>
      </c>
    </row>
    <row r="64" spans="1:9" ht="18" customHeight="1" x14ac:dyDescent="0.2">
      <c r="A64" s="34">
        <v>14</v>
      </c>
      <c r="B64" s="36" t="s">
        <v>96</v>
      </c>
      <c r="C64" s="9" t="s">
        <v>23</v>
      </c>
      <c r="D64" s="9" t="s">
        <v>97</v>
      </c>
      <c r="E64" s="9" t="s">
        <v>98</v>
      </c>
      <c r="F64" s="9" t="s">
        <v>50</v>
      </c>
      <c r="G64" s="24">
        <v>1500</v>
      </c>
      <c r="H64" s="24"/>
      <c r="I64" s="10">
        <f t="shared" si="2"/>
        <v>0</v>
      </c>
    </row>
    <row r="65" spans="1:9" ht="21" customHeight="1" x14ac:dyDescent="0.2">
      <c r="A65" s="35"/>
      <c r="B65" s="37"/>
      <c r="C65" s="9" t="s">
        <v>23</v>
      </c>
      <c r="D65" s="9" t="s">
        <v>101</v>
      </c>
      <c r="E65" s="9" t="s">
        <v>99</v>
      </c>
      <c r="F65" s="9" t="s">
        <v>100</v>
      </c>
      <c r="G65" s="24">
        <v>200</v>
      </c>
      <c r="H65" s="24">
        <v>50</v>
      </c>
      <c r="I65" s="10">
        <f t="shared" si="2"/>
        <v>0.25</v>
      </c>
    </row>
    <row r="66" spans="1:9" x14ac:dyDescent="0.2">
      <c r="A66" s="43" t="s">
        <v>1</v>
      </c>
      <c r="B66" s="43"/>
      <c r="C66" s="17"/>
      <c r="D66" s="17"/>
      <c r="E66" s="17"/>
      <c r="F66" s="17"/>
      <c r="G66" s="24">
        <f>G6++G8+G11+G12+G13+G14+G16+G48+G49+G50+G7+G64+G15+G51+G54+G55+G56+G57+G58+G60+G61+G63+G65+G9+G10+G59+G62</f>
        <v>69599.300000000017</v>
      </c>
      <c r="H66" s="24">
        <f>H6++H8+H11+H12+H13+H14+H16+H48+H49+H50+H7+H64+H15+H51+H54+H55+H56+H57+H58+H60+H61+H63+H65+H9+H10+H59+H62</f>
        <v>9320.2999999999993</v>
      </c>
      <c r="I66" s="10">
        <f t="shared" ref="I66" si="15">H66/G66</f>
        <v>0.13391370315506043</v>
      </c>
    </row>
    <row r="67" spans="1:9" x14ac:dyDescent="0.2">
      <c r="B67" s="18"/>
      <c r="C67" s="18"/>
      <c r="D67" s="18"/>
      <c r="E67" s="18"/>
      <c r="F67" s="18"/>
    </row>
    <row r="68" spans="1:9" x14ac:dyDescent="0.2">
      <c r="B68" s="18"/>
      <c r="C68" s="18"/>
      <c r="D68" s="18"/>
      <c r="E68" s="18"/>
      <c r="F68" s="18"/>
    </row>
    <row r="69" spans="1:9" ht="15.75" x14ac:dyDescent="0.25">
      <c r="A69" s="6" t="s">
        <v>59</v>
      </c>
      <c r="B69" s="19"/>
      <c r="C69" s="19"/>
      <c r="D69" s="19"/>
      <c r="E69" s="19"/>
      <c r="F69" s="19"/>
      <c r="G69" s="6"/>
      <c r="H69" s="6"/>
      <c r="I69" s="6"/>
    </row>
    <row r="70" spans="1:9" ht="15.75" x14ac:dyDescent="0.25">
      <c r="A70" s="6" t="s">
        <v>40</v>
      </c>
      <c r="B70" s="19"/>
      <c r="C70" s="19"/>
      <c r="D70" s="19"/>
      <c r="E70" s="19"/>
      <c r="F70" s="19"/>
      <c r="G70" s="42" t="s">
        <v>60</v>
      </c>
      <c r="H70" s="42"/>
      <c r="I70" s="42"/>
    </row>
    <row r="73" spans="1:9" x14ac:dyDescent="0.2">
      <c r="A73" s="20" t="s">
        <v>58</v>
      </c>
    </row>
  </sheetData>
  <mergeCells count="30">
    <mergeCell ref="G70:I70"/>
    <mergeCell ref="A66:B66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1:A53"/>
    <mergeCell ref="A8:A11"/>
    <mergeCell ref="B8:B11"/>
    <mergeCell ref="A48:A49"/>
    <mergeCell ref="A64:A65"/>
    <mergeCell ref="B64:B65"/>
    <mergeCell ref="B48:B49"/>
    <mergeCell ref="A56:A63"/>
    <mergeCell ref="B56:B63"/>
    <mergeCell ref="A32:A36"/>
    <mergeCell ref="B32:B36"/>
    <mergeCell ref="A37:A39"/>
    <mergeCell ref="B37:B39"/>
    <mergeCell ref="A20:A21"/>
    <mergeCell ref="B20:B21"/>
    <mergeCell ref="A22:A23"/>
    <mergeCell ref="B22:B23"/>
    <mergeCell ref="B30:B31"/>
    <mergeCell ref="A29:A31"/>
  </mergeCells>
  <pageMargins left="0.74803149606299213" right="0.74803149606299213" top="0.98425196850393704" bottom="0.78740157480314965" header="0.51181102362204722" footer="0.51181102362204722"/>
  <pageSetup paperSize="9" scale="92" fitToHeight="2" orientation="portrait" r:id="rId1"/>
  <headerFooter differentFirst="1" alignWithMargins="0">
    <oddFooter>&amp;R&amp;"Times New Roman,обычный"&amp;P</oddFoot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51" t="s">
        <v>7</v>
      </c>
      <c r="B5" s="51"/>
      <c r="C5" s="51"/>
      <c r="D5" s="51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51" t="s">
        <v>9</v>
      </c>
      <c r="B8" s="51"/>
      <c r="C8" s="51"/>
      <c r="D8" s="51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2019-04-10T07:30:21Z</dcterms:modified>
</cp:coreProperties>
</file>